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eriding-my.sharepoint.com/personal/jonathan_galtry_eriding_net/Documents/"/>
    </mc:Choice>
  </mc:AlternateContent>
  <xr:revisionPtr revIDLastSave="11" documentId="11_4678FB71139B25B874611C190F44AE416CB7EFE0" xr6:coauthVersionLast="45" xr6:coauthVersionMax="45" xr10:uidLastSave="{3280959A-6168-43DF-87A2-14561900C71B}"/>
  <bookViews>
    <workbookView xWindow="2370" yWindow="840" windowWidth="25620" windowHeight="13845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Sheet1!$A$1:$C$1</definedName>
    <definedName name="_xlnm._FilterDatabase" localSheetId="1" hidden="1">Sheet2!$A$1:$E$42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2" i="2" l="1"/>
  <c r="C31" i="2"/>
  <c r="F31" i="2"/>
  <c r="C17" i="2"/>
  <c r="F17" i="2"/>
  <c r="C2" i="2"/>
  <c r="F2" i="2"/>
  <c r="B21" i="1"/>
  <c r="C21" i="1"/>
  <c r="C22" i="1"/>
  <c r="D22" i="1"/>
</calcChain>
</file>

<file path=xl/sharedStrings.xml><?xml version="1.0" encoding="utf-8"?>
<sst xmlns="http://schemas.openxmlformats.org/spreadsheetml/2006/main" count="8" uniqueCount="7">
  <si>
    <t>Date</t>
  </si>
  <si>
    <t>Amount in</t>
  </si>
  <si>
    <t>Amount out</t>
  </si>
  <si>
    <t>In</t>
  </si>
  <si>
    <t>Out</t>
  </si>
  <si>
    <t>Budget</t>
  </si>
  <si>
    <t>Week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</si>
</sst>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/>
    <xf numFmtId="1" fontId="0" fillId="0" borderId="0" xfId="0" applyNumberFormat="1"/>
    <xf numFmtId="44" fontId="2" fillId="0" borderId="0" xfId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zoomScaleNormal="80" zoomScaleSheetLayoutView="100" workbookViewId="0">
      <pane ySplit="1" topLeftCell="A2" activePane="bottomLeft" state="frozenSplit"/>
      <selection pane="bottomLeft" activeCell="C7" sqref="C7"/>
    </sheetView>
  </sheetViews>
  <sheetFormatPr defaultRowHeight="15" x14ac:dyDescent="0.25"/>
  <cols>
    <col min="1" max="1" width="10.7109375" bestFit="1" customWidth="1"/>
    <col min="2" max="2" width="12.5703125" bestFit="1" customWidth="1"/>
    <col min="3" max="3" width="13.85546875" bestFit="1" customWidth="1"/>
    <col min="4" max="4" width="12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>
        <v>44095</v>
      </c>
      <c r="B2">
        <v>3039.99</v>
      </c>
    </row>
    <row r="3" spans="1:3" x14ac:dyDescent="0.25">
      <c r="A3" s="1">
        <v>44200</v>
      </c>
      <c r="B3">
        <v>3036.99</v>
      </c>
    </row>
    <row r="4" spans="1:3" x14ac:dyDescent="0.25">
      <c r="A4" s="1">
        <v>44298</v>
      </c>
      <c r="B4">
        <v>3129.02</v>
      </c>
    </row>
    <row r="5" spans="1:3" x14ac:dyDescent="0.25">
      <c r="A5" s="1">
        <v>44094</v>
      </c>
      <c r="C5">
        <v>2050.29</v>
      </c>
    </row>
    <row r="6" spans="1:3" x14ac:dyDescent="0.25">
      <c r="A6" s="1">
        <v>44198</v>
      </c>
      <c r="C6">
        <v>1932</v>
      </c>
    </row>
    <row r="7" spans="1:3" x14ac:dyDescent="0.25">
      <c r="A7" s="1">
        <v>44296</v>
      </c>
      <c r="C7">
        <v>1242</v>
      </c>
    </row>
    <row r="21" spans="2:4" x14ac:dyDescent="0.25">
      <c r="B21">
        <f>SUM(B2:B20)</f>
        <v>9206</v>
      </c>
      <c r="C21">
        <f>SUM(C2:C20)</f>
        <v>5224.29</v>
      </c>
    </row>
    <row r="22" spans="2:4" x14ac:dyDescent="0.25">
      <c r="C22">
        <f>B21-C21</f>
        <v>3981.71</v>
      </c>
      <c r="D22">
        <f>C22/38</f>
        <v>104.78184210526315</v>
      </c>
    </row>
  </sheetData>
  <autoFilter ref="A1:C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abSelected="1" workbookViewId="0">
      <pane ySplit="1" topLeftCell="A5" activePane="bottomLeft" state="frozenSplit"/>
      <selection pane="bottomLeft" activeCell="E2" sqref="E2:E38"/>
    </sheetView>
  </sheetViews>
  <sheetFormatPr defaultRowHeight="15" x14ac:dyDescent="0.25"/>
  <cols>
    <col min="1" max="1" width="10.7109375" bestFit="1" customWidth="1"/>
    <col min="2" max="2" width="10.7109375" customWidth="1"/>
    <col min="3" max="4" width="10.5703125" style="5" bestFit="1" customWidth="1"/>
    <col min="5" max="5" width="9.7109375" style="5" bestFit="1" customWidth="1"/>
    <col min="6" max="6" width="10.5703125" style="5" bestFit="1" customWidth="1"/>
  </cols>
  <sheetData>
    <row r="1" spans="1:6" x14ac:dyDescent="0.25">
      <c r="A1" s="2" t="s">
        <v>0</v>
      </c>
      <c r="B1" s="2" t="s">
        <v>6</v>
      </c>
      <c r="C1" s="4" t="s">
        <v>3</v>
      </c>
      <c r="D1" s="4" t="s">
        <v>4</v>
      </c>
      <c r="E1" s="4" t="s">
        <v>5</v>
      </c>
    </row>
    <row r="2" spans="1:6" x14ac:dyDescent="0.25">
      <c r="A2" s="1">
        <v>44095</v>
      </c>
      <c r="B2" s="3">
        <v>1</v>
      </c>
      <c r="C2" s="5">
        <f>VLOOKUP(A2,Sheet1!A:C,2,FALSE)</f>
        <v>3039.99</v>
      </c>
      <c r="D2" s="5">
        <v>2050.29</v>
      </c>
      <c r="E2" s="5">
        <f>(SUBTOTAL(9,C2:C16)-SUBTOTAL(9,D$2:D$16))/SUBTOTAL(2,B$2:B$16)</f>
        <v>75.97999999999999</v>
      </c>
      <c r="F2" s="5">
        <f>C2-D2</f>
        <v>989.69999999999982</v>
      </c>
    </row>
    <row r="3" spans="1:6" x14ac:dyDescent="0.25">
      <c r="A3" s="1">
        <v>44102</v>
      </c>
      <c r="B3" s="3">
        <v>2</v>
      </c>
      <c r="E3" s="5">
        <f t="shared" ref="E3:E38" si="0">(SUBTOTAL(9,C3:C17)-SUBTOTAL(9,D$2:D$16))/SUBTOTAL(2,B$2:B$16)</f>
        <v>75.779999999999987</v>
      </c>
    </row>
    <row r="4" spans="1:6" x14ac:dyDescent="0.25">
      <c r="A4" s="1">
        <v>44109</v>
      </c>
      <c r="B4" s="3">
        <v>3</v>
      </c>
      <c r="C4" s="5">
        <v>50</v>
      </c>
      <c r="E4" s="5">
        <f t="shared" si="0"/>
        <v>79.113333333333316</v>
      </c>
    </row>
    <row r="5" spans="1:6" x14ac:dyDescent="0.25">
      <c r="A5" s="1">
        <v>44116</v>
      </c>
      <c r="B5" s="3">
        <v>4</v>
      </c>
      <c r="E5" s="5">
        <f t="shared" si="0"/>
        <v>75.779999999999987</v>
      </c>
    </row>
    <row r="6" spans="1:6" x14ac:dyDescent="0.25">
      <c r="A6" s="1">
        <v>44123</v>
      </c>
      <c r="B6" s="3">
        <v>5</v>
      </c>
      <c r="E6" s="5">
        <f t="shared" si="0"/>
        <v>75.779999999999987</v>
      </c>
    </row>
    <row r="7" spans="1:6" x14ac:dyDescent="0.25">
      <c r="A7" s="1">
        <v>44130</v>
      </c>
      <c r="B7" s="3">
        <v>6</v>
      </c>
      <c r="E7" s="5">
        <f t="shared" si="0"/>
        <v>79.113333333333316</v>
      </c>
    </row>
    <row r="8" spans="1:6" x14ac:dyDescent="0.25">
      <c r="A8" s="1">
        <v>44137</v>
      </c>
      <c r="B8" s="3">
        <v>7</v>
      </c>
      <c r="C8" s="5">
        <v>50</v>
      </c>
      <c r="E8" s="5">
        <f t="shared" si="0"/>
        <v>79.113333333333316</v>
      </c>
    </row>
    <row r="9" spans="1:6" x14ac:dyDescent="0.25">
      <c r="A9" s="1">
        <v>44144</v>
      </c>
      <c r="B9" s="3">
        <v>8</v>
      </c>
      <c r="E9" s="5">
        <f t="shared" si="0"/>
        <v>75.779999999999987</v>
      </c>
    </row>
    <row r="10" spans="1:6" x14ac:dyDescent="0.25">
      <c r="A10" s="1">
        <v>44151</v>
      </c>
      <c r="B10" s="3">
        <v>9</v>
      </c>
      <c r="E10" s="5">
        <f t="shared" si="0"/>
        <v>75.779999999999987</v>
      </c>
    </row>
    <row r="11" spans="1:6" x14ac:dyDescent="0.25">
      <c r="A11" s="1">
        <v>44158</v>
      </c>
      <c r="B11" s="3">
        <v>10</v>
      </c>
      <c r="E11" s="5">
        <f t="shared" si="0"/>
        <v>79.113333333333316</v>
      </c>
    </row>
    <row r="12" spans="1:6" x14ac:dyDescent="0.25">
      <c r="A12" s="1">
        <v>44165</v>
      </c>
      <c r="B12" s="3">
        <v>11</v>
      </c>
      <c r="E12" s="5">
        <f t="shared" si="0"/>
        <v>79.113333333333316</v>
      </c>
    </row>
    <row r="13" spans="1:6" x14ac:dyDescent="0.25">
      <c r="A13" s="1">
        <v>44172</v>
      </c>
      <c r="B13" s="3">
        <v>12</v>
      </c>
      <c r="C13" s="5">
        <v>50</v>
      </c>
      <c r="E13" s="5">
        <f t="shared" si="0"/>
        <v>79.113333333333316</v>
      </c>
    </row>
    <row r="14" spans="1:6" x14ac:dyDescent="0.25">
      <c r="A14" s="1">
        <v>44179</v>
      </c>
      <c r="B14" s="3">
        <v>13</v>
      </c>
      <c r="E14" s="5">
        <f t="shared" si="0"/>
        <v>75.779999999999987</v>
      </c>
    </row>
    <row r="15" spans="1:6" x14ac:dyDescent="0.25">
      <c r="A15" s="1">
        <v>44186</v>
      </c>
      <c r="B15" s="3">
        <v>14</v>
      </c>
      <c r="E15" s="5">
        <f t="shared" si="0"/>
        <v>75.779999999999987</v>
      </c>
    </row>
    <row r="16" spans="1:6" x14ac:dyDescent="0.25">
      <c r="A16" s="1">
        <v>44193</v>
      </c>
      <c r="B16" s="3">
        <v>15</v>
      </c>
      <c r="E16" s="5">
        <f t="shared" si="0"/>
        <v>79.113333333333316</v>
      </c>
    </row>
    <row r="17" spans="1:6" x14ac:dyDescent="0.25">
      <c r="A17" s="1">
        <v>44200</v>
      </c>
      <c r="B17" s="3">
        <v>1</v>
      </c>
      <c r="C17" s="5">
        <f>VLOOKUP(A17,Sheet1!A:C,2,FALSE)</f>
        <v>3036.99</v>
      </c>
      <c r="D17" s="5">
        <v>1932</v>
      </c>
      <c r="E17" s="5">
        <f t="shared" si="0"/>
        <v>287.71466666666669</v>
      </c>
      <c r="F17" s="5">
        <f>C17-D17</f>
        <v>1104.9899999999998</v>
      </c>
    </row>
    <row r="18" spans="1:6" x14ac:dyDescent="0.25">
      <c r="A18" s="1">
        <v>44207</v>
      </c>
      <c r="B18" s="3">
        <v>2</v>
      </c>
      <c r="C18" s="5">
        <v>50</v>
      </c>
      <c r="E18" s="5">
        <f t="shared" si="0"/>
        <v>85.248666666666665</v>
      </c>
    </row>
    <row r="19" spans="1:6" x14ac:dyDescent="0.25">
      <c r="A19" s="1">
        <v>44214</v>
      </c>
      <c r="B19" s="3">
        <v>3</v>
      </c>
      <c r="E19" s="5">
        <f t="shared" si="0"/>
        <v>81.915333333333336</v>
      </c>
    </row>
    <row r="20" spans="1:6" x14ac:dyDescent="0.25">
      <c r="A20" s="1">
        <v>44221</v>
      </c>
      <c r="B20" s="3">
        <v>4</v>
      </c>
      <c r="E20" s="5">
        <f t="shared" si="0"/>
        <v>81.915333333333336</v>
      </c>
    </row>
    <row r="21" spans="1:6" x14ac:dyDescent="0.25">
      <c r="A21" s="1">
        <v>44228</v>
      </c>
      <c r="B21" s="3">
        <v>5</v>
      </c>
      <c r="C21" s="5">
        <v>50</v>
      </c>
      <c r="E21" s="5">
        <f t="shared" si="0"/>
        <v>85.248666666666665</v>
      </c>
    </row>
    <row r="22" spans="1:6" x14ac:dyDescent="0.25">
      <c r="A22" s="1">
        <v>44235</v>
      </c>
      <c r="B22" s="3">
        <v>6</v>
      </c>
      <c r="E22" s="5">
        <f t="shared" si="0"/>
        <v>81.915333333333336</v>
      </c>
    </row>
    <row r="23" spans="1:6" x14ac:dyDescent="0.25">
      <c r="A23" s="1">
        <v>44242</v>
      </c>
      <c r="B23" s="3">
        <v>7</v>
      </c>
      <c r="E23" s="5">
        <f t="shared" si="0"/>
        <v>81.915333333333336</v>
      </c>
    </row>
    <row r="24" spans="1:6" x14ac:dyDescent="0.25">
      <c r="A24" s="1">
        <v>44249</v>
      </c>
      <c r="B24" s="3">
        <v>8</v>
      </c>
      <c r="E24" s="5">
        <f t="shared" si="0"/>
        <v>81.915333333333336</v>
      </c>
    </row>
    <row r="25" spans="1:6" x14ac:dyDescent="0.25">
      <c r="A25" s="1">
        <v>44256</v>
      </c>
      <c r="B25" s="3">
        <v>9</v>
      </c>
      <c r="C25" s="5">
        <v>50</v>
      </c>
      <c r="E25" s="5">
        <f t="shared" si="0"/>
        <v>81.915333333333336</v>
      </c>
    </row>
    <row r="26" spans="1:6" x14ac:dyDescent="0.25">
      <c r="A26" s="1">
        <v>44263</v>
      </c>
      <c r="B26" s="3">
        <v>10</v>
      </c>
      <c r="E26" s="5">
        <f t="shared" si="0"/>
        <v>78.582000000000008</v>
      </c>
    </row>
    <row r="27" spans="1:6" x14ac:dyDescent="0.25">
      <c r="A27" s="1">
        <v>44270</v>
      </c>
      <c r="B27" s="3">
        <v>11</v>
      </c>
      <c r="E27" s="5">
        <f t="shared" si="0"/>
        <v>78.582000000000008</v>
      </c>
    </row>
    <row r="28" spans="1:6" x14ac:dyDescent="0.25">
      <c r="A28" s="1">
        <v>44277</v>
      </c>
      <c r="B28" s="3">
        <v>12</v>
      </c>
      <c r="E28" s="5">
        <f t="shared" si="0"/>
        <v>78.582000000000008</v>
      </c>
    </row>
    <row r="29" spans="1:6" x14ac:dyDescent="0.25">
      <c r="A29" s="1">
        <v>44284</v>
      </c>
      <c r="B29" s="3">
        <v>13</v>
      </c>
      <c r="E29" s="5">
        <f t="shared" si="0"/>
        <v>78.582000000000008</v>
      </c>
    </row>
    <row r="30" spans="1:6" x14ac:dyDescent="0.25">
      <c r="A30" s="1">
        <v>44291</v>
      </c>
      <c r="B30" s="3">
        <v>14</v>
      </c>
      <c r="C30" s="5">
        <v>50</v>
      </c>
      <c r="E30" s="5">
        <f t="shared" si="0"/>
        <v>78.582000000000008</v>
      </c>
    </row>
    <row r="31" spans="1:6" x14ac:dyDescent="0.25">
      <c r="A31" s="1">
        <v>44298</v>
      </c>
      <c r="B31" s="3">
        <v>1</v>
      </c>
      <c r="C31" s="5">
        <f>VLOOKUP(A31,Sheet1!A:C,2,FALSE)</f>
        <v>3129.02</v>
      </c>
      <c r="D31" s="5">
        <v>1242</v>
      </c>
      <c r="E31" s="5">
        <f t="shared" si="0"/>
        <v>75.248666666666665</v>
      </c>
      <c r="F31" s="5">
        <f>C31-D31</f>
        <v>1887.02</v>
      </c>
    </row>
    <row r="32" spans="1:6" x14ac:dyDescent="0.25">
      <c r="A32" s="1">
        <v>44305</v>
      </c>
      <c r="B32" s="3">
        <v>2</v>
      </c>
      <c r="E32" s="5">
        <f t="shared" si="0"/>
        <v>-133.35266666666666</v>
      </c>
    </row>
    <row r="33" spans="1:5" x14ac:dyDescent="0.25">
      <c r="A33" s="1">
        <v>44312</v>
      </c>
      <c r="B33" s="3">
        <v>3</v>
      </c>
      <c r="E33" s="5">
        <f t="shared" si="0"/>
        <v>-133.35266666666666</v>
      </c>
    </row>
    <row r="34" spans="1:5" x14ac:dyDescent="0.25">
      <c r="A34" s="1">
        <v>44319</v>
      </c>
      <c r="B34" s="3">
        <v>4</v>
      </c>
      <c r="E34" s="5">
        <f t="shared" si="0"/>
        <v>-133.35266666666666</v>
      </c>
    </row>
    <row r="35" spans="1:5" x14ac:dyDescent="0.25">
      <c r="A35" s="1">
        <v>44326</v>
      </c>
      <c r="B35" s="3">
        <v>5</v>
      </c>
      <c r="C35" s="5">
        <v>50</v>
      </c>
      <c r="E35" s="5">
        <f t="shared" si="0"/>
        <v>-133.35266666666666</v>
      </c>
    </row>
    <row r="36" spans="1:5" x14ac:dyDescent="0.25">
      <c r="A36" s="1">
        <v>44333</v>
      </c>
      <c r="B36" s="3">
        <v>6</v>
      </c>
      <c r="E36" s="5">
        <f t="shared" si="0"/>
        <v>-136.68600000000001</v>
      </c>
    </row>
    <row r="37" spans="1:5" x14ac:dyDescent="0.25">
      <c r="A37" s="1">
        <v>44340</v>
      </c>
      <c r="B37" s="3">
        <v>7</v>
      </c>
      <c r="E37" s="5">
        <f t="shared" si="0"/>
        <v>-136.68600000000001</v>
      </c>
    </row>
    <row r="38" spans="1:5" x14ac:dyDescent="0.25">
      <c r="A38" s="1">
        <v>44347</v>
      </c>
      <c r="B38" s="3">
        <v>8</v>
      </c>
      <c r="E38" s="5">
        <f t="shared" si="0"/>
        <v>-136.68600000000001</v>
      </c>
    </row>
    <row r="39" spans="1:5" x14ac:dyDescent="0.25">
      <c r="A39" s="1"/>
      <c r="B39" s="3"/>
    </row>
    <row r="40" spans="1:5" x14ac:dyDescent="0.25">
      <c r="A40" s="1"/>
      <c r="B40" s="3"/>
    </row>
    <row r="41" spans="1:5" x14ac:dyDescent="0.25">
      <c r="A41" s="1"/>
      <c r="B41" s="3"/>
    </row>
    <row r="42" spans="1:5" x14ac:dyDescent="0.25">
      <c r="A42" s="1"/>
      <c r="B42" s="3"/>
    </row>
  </sheetData>
  <autoFilter ref="A1:E42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Galtry</dc:creator>
  <cp:lastModifiedBy>Jonathan Galtry</cp:lastModifiedBy>
  <dcterms:created xsi:type="dcterms:W3CDTF">2020-09-06T12:34:17Z</dcterms:created>
  <dcterms:modified xsi:type="dcterms:W3CDTF">2020-09-08T19:57:23Z</dcterms:modified>
</cp:coreProperties>
</file>